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Budget\2019\Final Docs\"/>
    </mc:Choice>
  </mc:AlternateContent>
  <bookViews>
    <workbookView xWindow="0" yWindow="0" windowWidth="25610" windowHeight="1050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32" i="1"/>
  <c r="E34" i="1"/>
  <c r="E44" i="1"/>
  <c r="E32" i="1"/>
  <c r="E42" i="1"/>
  <c r="G34" i="1"/>
  <c r="D34" i="1"/>
  <c r="D44" i="1"/>
  <c r="C34" i="1"/>
  <c r="D42" i="1"/>
  <c r="F42" i="1"/>
  <c r="G42" i="1"/>
  <c r="C42" i="1"/>
  <c r="F44" i="1"/>
  <c r="G44" i="1"/>
  <c r="C44" i="1"/>
  <c r="D32" i="1"/>
  <c r="G32" i="1"/>
  <c r="C32" i="1"/>
</calcChain>
</file>

<file path=xl/sharedStrings.xml><?xml version="1.0" encoding="utf-8"?>
<sst xmlns="http://schemas.openxmlformats.org/spreadsheetml/2006/main" count="46" uniqueCount="43">
  <si>
    <t>EAGLE COUNTY HEALTH SERVICE DISTRICT</t>
  </si>
  <si>
    <t>Fiscal Year 2019</t>
  </si>
  <si>
    <t>2017 Actual</t>
  </si>
  <si>
    <t>Approved 2018 Budget</t>
  </si>
  <si>
    <t>2018 Projected</t>
  </si>
  <si>
    <t>Net Patient/Ambulance Revenues</t>
  </si>
  <si>
    <t>Special Ownership Tax</t>
  </si>
  <si>
    <t>Interest Income</t>
  </si>
  <si>
    <t>Other Income</t>
  </si>
  <si>
    <t>Salaries &amp; Wages</t>
  </si>
  <si>
    <t>Benefits</t>
  </si>
  <si>
    <t>Supplies &amp; Materials</t>
  </si>
  <si>
    <t>IT - Hardware &amp; Software</t>
  </si>
  <si>
    <t>Internet &amp; Website</t>
  </si>
  <si>
    <t>Dues, Licenses &amp; Subscriptions</t>
  </si>
  <si>
    <t>Fuel</t>
  </si>
  <si>
    <t>Mountain rescue</t>
  </si>
  <si>
    <t>Contracted services/contractor wages</t>
  </si>
  <si>
    <t>Community Service</t>
  </si>
  <si>
    <t>Miscellaneous Expense</t>
  </si>
  <si>
    <t>Employee Relations</t>
  </si>
  <si>
    <t>Finance Fees</t>
  </si>
  <si>
    <t>Utilities</t>
  </si>
  <si>
    <t>Professional Development</t>
  </si>
  <si>
    <t>Board &amp; Audit</t>
  </si>
  <si>
    <t>Insurance</t>
  </si>
  <si>
    <t>Repairs &amp; Maintenance</t>
  </si>
  <si>
    <t>Communications</t>
  </si>
  <si>
    <t>Legal &amp; Election</t>
  </si>
  <si>
    <t>Treasurer Fees</t>
  </si>
  <si>
    <t>Net Surplus/(Loss)</t>
  </si>
  <si>
    <t>Operating Revenue</t>
  </si>
  <si>
    <t>Operating Expense</t>
  </si>
  <si>
    <t>Mill Levy Revenue</t>
  </si>
  <si>
    <t>Operating Expenses</t>
  </si>
  <si>
    <t>Depreciation</t>
  </si>
  <si>
    <t>Operating Income (Loss)</t>
  </si>
  <si>
    <t>Total Other Revenue (Expenses)</t>
  </si>
  <si>
    <t>2019 Approved Budget</t>
  </si>
  <si>
    <t>Operating budget</t>
  </si>
  <si>
    <t>Final Approved 2018 Budget</t>
  </si>
  <si>
    <t>*</t>
  </si>
  <si>
    <t>New expense categories created to more accurately allocate expenses into 2019 and future years. These are not "new" expenditures.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</si>
</sst>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\$#,##0_);\(\$#,##0\)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right"/>
    </xf>
    <xf numFmtId="165" fontId="0" fillId="0" borderId="0" xfId="0" applyNumberFormat="1"/>
    <xf numFmtId="164" fontId="0" fillId="0" borderId="0" xfId="0" applyNumberFormat="1"/>
    <xf numFmtId="165" fontId="0" fillId="0" borderId="1" xfId="0" applyNumberFormat="1" applyBorder="1"/>
    <xf numFmtId="165" fontId="0" fillId="0" borderId="0" xfId="0" applyNumberFormat="1" applyBorder="1"/>
    <xf numFmtId="0" fontId="2" fillId="0" borderId="1" xfId="0" applyFont="1" applyBorder="1" applyAlignment="1">
      <alignment horizontal="center" wrapText="1"/>
    </xf>
    <xf numFmtId="165" fontId="0" fillId="0" borderId="0" xfId="1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G7" sqref="G7"/>
    </sheetView>
  </sheetViews>
  <sheetFormatPr defaultRowHeight="14.5" x14ac:dyDescent="0.35"/>
  <cols>
    <col min="2" max="2" width="35" bestFit="1" customWidth="1"/>
    <col min="3" max="3" width="15.26953125" bestFit="1" customWidth="1"/>
    <col min="4" max="5" width="18" customWidth="1"/>
    <col min="6" max="6" width="15.453125" bestFit="1" customWidth="1"/>
    <col min="7" max="7" width="16.7265625" customWidth="1"/>
  </cols>
  <sheetData>
    <row r="1" spans="1:7" x14ac:dyDescent="0.35">
      <c r="A1" t="s">
        <v>0</v>
      </c>
    </row>
    <row r="2" spans="1:7" x14ac:dyDescent="0.35">
      <c r="A2" t="s">
        <v>39</v>
      </c>
    </row>
    <row r="3" spans="1:7" x14ac:dyDescent="0.35">
      <c r="A3" t="s">
        <v>1</v>
      </c>
    </row>
    <row r="5" spans="1:7" ht="29" x14ac:dyDescent="0.35">
      <c r="C5" s="6" t="s">
        <v>2</v>
      </c>
      <c r="D5" s="6" t="s">
        <v>3</v>
      </c>
      <c r="E5" s="6" t="s">
        <v>40</v>
      </c>
      <c r="F5" s="6" t="s">
        <v>4</v>
      </c>
      <c r="G5" s="6" t="s">
        <v>38</v>
      </c>
    </row>
    <row r="6" spans="1:7" x14ac:dyDescent="0.35">
      <c r="C6" s="3"/>
      <c r="D6" s="3"/>
      <c r="E6" s="3"/>
      <c r="F6" s="3"/>
    </row>
    <row r="7" spans="1:7" x14ac:dyDescent="0.35">
      <c r="A7" t="s">
        <v>31</v>
      </c>
    </row>
    <row r="8" spans="1:7" x14ac:dyDescent="0.35">
      <c r="B8" t="s">
        <v>5</v>
      </c>
      <c r="C8" s="2">
        <v>3471554</v>
      </c>
      <c r="D8" s="2">
        <v>3328996</v>
      </c>
      <c r="E8" s="7">
        <v>3538996</v>
      </c>
      <c r="F8" s="2">
        <v>3456920</v>
      </c>
      <c r="G8" s="2">
        <v>4094186.5006470694</v>
      </c>
    </row>
    <row r="9" spans="1:7" x14ac:dyDescent="0.35">
      <c r="C9" s="2"/>
      <c r="D9" s="2"/>
      <c r="E9" s="2"/>
      <c r="F9" s="2"/>
      <c r="G9" s="2"/>
    </row>
    <row r="10" spans="1:7" x14ac:dyDescent="0.35">
      <c r="A10" t="s">
        <v>32</v>
      </c>
      <c r="C10" s="2"/>
      <c r="D10" s="2"/>
      <c r="E10" s="2"/>
      <c r="F10" s="2"/>
      <c r="G10" s="2"/>
    </row>
    <row r="11" spans="1:7" x14ac:dyDescent="0.35">
      <c r="B11" t="s">
        <v>9</v>
      </c>
      <c r="C11" s="2">
        <v>5179131</v>
      </c>
      <c r="D11" s="2">
        <v>5507006</v>
      </c>
      <c r="E11" s="2">
        <v>6077006</v>
      </c>
      <c r="F11" s="2">
        <v>6067846</v>
      </c>
      <c r="G11" s="2">
        <v>6088042.3292358713</v>
      </c>
    </row>
    <row r="12" spans="1:7" x14ac:dyDescent="0.35">
      <c r="B12" t="s">
        <v>10</v>
      </c>
      <c r="C12" s="2">
        <v>1935703</v>
      </c>
      <c r="D12" s="2">
        <v>2107850</v>
      </c>
      <c r="E12" s="2">
        <v>2102850</v>
      </c>
      <c r="F12" s="2">
        <v>2034273</v>
      </c>
      <c r="G12" s="2">
        <v>2514239.5596294906</v>
      </c>
    </row>
    <row r="13" spans="1:7" x14ac:dyDescent="0.35">
      <c r="B13" t="s">
        <v>11</v>
      </c>
      <c r="C13" s="2">
        <v>331525</v>
      </c>
      <c r="D13" s="2">
        <v>355248</v>
      </c>
      <c r="E13" s="2">
        <v>370248</v>
      </c>
      <c r="F13" s="2">
        <v>400000</v>
      </c>
      <c r="G13" s="2">
        <v>275550</v>
      </c>
    </row>
    <row r="14" spans="1:7" x14ac:dyDescent="0.35">
      <c r="A14" s="1" t="s">
        <v>41</v>
      </c>
      <c r="B14" t="s">
        <v>12</v>
      </c>
      <c r="C14" s="2">
        <v>0</v>
      </c>
      <c r="D14" s="2">
        <v>0</v>
      </c>
      <c r="E14" s="2">
        <v>0</v>
      </c>
      <c r="F14" s="2">
        <v>0</v>
      </c>
      <c r="G14" s="2">
        <v>87810</v>
      </c>
    </row>
    <row r="15" spans="1:7" x14ac:dyDescent="0.35">
      <c r="A15" s="1" t="s">
        <v>41</v>
      </c>
      <c r="B15" t="s">
        <v>13</v>
      </c>
      <c r="C15" s="2">
        <v>0</v>
      </c>
      <c r="D15" s="2">
        <v>0</v>
      </c>
      <c r="E15" s="2">
        <v>0</v>
      </c>
      <c r="F15" s="2">
        <v>0</v>
      </c>
      <c r="G15" s="2">
        <v>91420</v>
      </c>
    </row>
    <row r="16" spans="1:7" x14ac:dyDescent="0.35">
      <c r="A16" s="1" t="s">
        <v>41</v>
      </c>
      <c r="B16" t="s">
        <v>14</v>
      </c>
      <c r="C16" s="2">
        <v>0</v>
      </c>
      <c r="D16" s="2">
        <v>0</v>
      </c>
      <c r="E16" s="2">
        <v>0</v>
      </c>
      <c r="F16" s="2">
        <v>0</v>
      </c>
      <c r="G16" s="2">
        <v>144974</v>
      </c>
    </row>
    <row r="17" spans="1:7" x14ac:dyDescent="0.35">
      <c r="A17" s="1"/>
      <c r="B17" t="s">
        <v>15</v>
      </c>
      <c r="C17" s="2">
        <v>54419</v>
      </c>
      <c r="D17" s="2">
        <v>70000</v>
      </c>
      <c r="E17" s="2">
        <v>70000</v>
      </c>
      <c r="F17" s="2">
        <v>69352</v>
      </c>
      <c r="G17" s="2">
        <v>75000</v>
      </c>
    </row>
    <row r="18" spans="1:7" x14ac:dyDescent="0.35">
      <c r="A18" s="1"/>
      <c r="B18" t="s">
        <v>17</v>
      </c>
      <c r="C18" s="2">
        <v>469757</v>
      </c>
      <c r="D18" s="2">
        <v>551987</v>
      </c>
      <c r="E18" s="2">
        <v>651987</v>
      </c>
      <c r="F18" s="2">
        <v>624000</v>
      </c>
      <c r="G18" s="2">
        <v>203350</v>
      </c>
    </row>
    <row r="19" spans="1:7" x14ac:dyDescent="0.35">
      <c r="A19" s="1"/>
      <c r="B19" t="s">
        <v>18</v>
      </c>
      <c r="C19" s="2">
        <v>25739.64</v>
      </c>
      <c r="D19" s="2">
        <v>47000</v>
      </c>
      <c r="E19" s="2">
        <v>47000</v>
      </c>
      <c r="F19" s="2">
        <v>25274</v>
      </c>
      <c r="G19" s="2">
        <v>0</v>
      </c>
    </row>
    <row r="20" spans="1:7" x14ac:dyDescent="0.35">
      <c r="A20" s="1"/>
      <c r="B20" t="s">
        <v>19</v>
      </c>
      <c r="C20" s="2">
        <v>48809</v>
      </c>
      <c r="D20" s="2">
        <v>13750</v>
      </c>
      <c r="E20" s="2">
        <v>13750</v>
      </c>
      <c r="F20" s="2">
        <v>25025.333333333332</v>
      </c>
      <c r="G20" s="2">
        <v>31250</v>
      </c>
    </row>
    <row r="21" spans="1:7" x14ac:dyDescent="0.35">
      <c r="A21" s="1"/>
      <c r="B21" t="s">
        <v>20</v>
      </c>
      <c r="C21" s="2">
        <v>0</v>
      </c>
      <c r="D21" s="2">
        <v>50000</v>
      </c>
      <c r="E21" s="2">
        <v>50000</v>
      </c>
      <c r="F21" s="2">
        <v>50000</v>
      </c>
      <c r="G21" s="2">
        <v>57000</v>
      </c>
    </row>
    <row r="22" spans="1:7" x14ac:dyDescent="0.35">
      <c r="A22" s="1"/>
      <c r="B22" t="s">
        <v>21</v>
      </c>
      <c r="C22" s="2">
        <v>61560</v>
      </c>
      <c r="D22" s="2">
        <v>30000</v>
      </c>
      <c r="E22" s="2">
        <v>30000</v>
      </c>
      <c r="F22" s="2">
        <v>51767</v>
      </c>
      <c r="G22" s="2">
        <v>65000</v>
      </c>
    </row>
    <row r="23" spans="1:7" x14ac:dyDescent="0.35">
      <c r="A23" s="1"/>
      <c r="B23" t="s">
        <v>22</v>
      </c>
      <c r="C23" s="2">
        <v>154095</v>
      </c>
      <c r="D23" s="2">
        <v>205000</v>
      </c>
      <c r="E23" s="2">
        <v>205000</v>
      </c>
      <c r="F23" s="2">
        <v>205000</v>
      </c>
      <c r="G23" s="2">
        <v>115000</v>
      </c>
    </row>
    <row r="24" spans="1:7" x14ac:dyDescent="0.35">
      <c r="A24" s="1"/>
      <c r="B24" t="s">
        <v>23</v>
      </c>
      <c r="C24" s="2">
        <v>146729</v>
      </c>
      <c r="D24" s="2">
        <v>238000</v>
      </c>
      <c r="E24" s="2">
        <v>213000</v>
      </c>
      <c r="F24" s="2">
        <v>163368</v>
      </c>
      <c r="G24" s="2">
        <v>228500</v>
      </c>
    </row>
    <row r="25" spans="1:7" x14ac:dyDescent="0.35">
      <c r="A25" s="1"/>
      <c r="B25" t="s">
        <v>24</v>
      </c>
      <c r="C25" s="2">
        <v>13650</v>
      </c>
      <c r="D25" s="2">
        <v>19500</v>
      </c>
      <c r="E25" s="2">
        <v>19500</v>
      </c>
      <c r="F25" s="2">
        <v>12450</v>
      </c>
      <c r="G25" s="2">
        <v>19500</v>
      </c>
    </row>
    <row r="26" spans="1:7" x14ac:dyDescent="0.35">
      <c r="A26" s="1"/>
      <c r="B26" t="s">
        <v>25</v>
      </c>
      <c r="C26" s="2">
        <v>64488</v>
      </c>
      <c r="D26" s="2">
        <v>75000</v>
      </c>
      <c r="E26" s="2">
        <v>75000</v>
      </c>
      <c r="F26" s="2">
        <v>69000</v>
      </c>
      <c r="G26" s="2">
        <v>75000</v>
      </c>
    </row>
    <row r="27" spans="1:7" x14ac:dyDescent="0.35">
      <c r="A27" s="1"/>
      <c r="B27" t="s">
        <v>26</v>
      </c>
      <c r="C27" s="2">
        <v>146309</v>
      </c>
      <c r="D27" s="2">
        <v>165500</v>
      </c>
      <c r="E27" s="2">
        <v>175500</v>
      </c>
      <c r="F27" s="2">
        <v>120000</v>
      </c>
      <c r="G27" s="2">
        <v>185000</v>
      </c>
    </row>
    <row r="28" spans="1:7" x14ac:dyDescent="0.35">
      <c r="A28" s="1"/>
      <c r="B28" t="s">
        <v>27</v>
      </c>
      <c r="C28" s="2">
        <v>41514</v>
      </c>
      <c r="D28" s="2">
        <v>59662</v>
      </c>
      <c r="E28" s="2">
        <v>179662</v>
      </c>
      <c r="F28" s="2">
        <v>194000</v>
      </c>
      <c r="G28" s="2">
        <v>147745</v>
      </c>
    </row>
    <row r="29" spans="1:7" x14ac:dyDescent="0.35">
      <c r="A29" s="1"/>
      <c r="B29" t="s">
        <v>28</v>
      </c>
      <c r="C29" s="2">
        <v>21218</v>
      </c>
      <c r="D29" s="2">
        <v>34000</v>
      </c>
      <c r="E29" s="5">
        <v>34000</v>
      </c>
      <c r="F29" s="2">
        <v>34000</v>
      </c>
      <c r="G29" s="2">
        <v>90000</v>
      </c>
    </row>
    <row r="30" spans="1:7" x14ac:dyDescent="0.35">
      <c r="A30" s="1"/>
      <c r="B30" t="s">
        <v>35</v>
      </c>
      <c r="C30" s="4">
        <v>729601</v>
      </c>
      <c r="D30" s="4">
        <v>776306</v>
      </c>
      <c r="E30" s="4">
        <v>801306</v>
      </c>
      <c r="F30" s="4">
        <v>806000</v>
      </c>
      <c r="G30" s="4">
        <v>900000</v>
      </c>
    </row>
    <row r="31" spans="1:7" x14ac:dyDescent="0.35">
      <c r="A31" s="1"/>
      <c r="C31" s="5"/>
      <c r="D31" s="5"/>
      <c r="E31" s="2"/>
      <c r="F31" s="5"/>
      <c r="G31" s="5"/>
    </row>
    <row r="32" spans="1:7" x14ac:dyDescent="0.35">
      <c r="A32" s="1"/>
      <c r="B32" s="1" t="s">
        <v>34</v>
      </c>
      <c r="C32" s="2">
        <f ca="1">SUM(C11:C32)</f>
        <v>9424247.6400000006</v>
      </c>
      <c r="D32" s="2">
        <f ca="1">SUM(D11:D32)</f>
        <v>10305809</v>
      </c>
      <c r="E32" s="2">
        <f>SUM(E11:E30)</f>
        <v>11115809</v>
      </c>
      <c r="F32" s="2">
        <f>SUM(F11:F30)</f>
        <v>10951355.333333334</v>
      </c>
      <c r="G32" s="2">
        <f ca="1">SUM(G11:G32)</f>
        <v>11394380.888865363</v>
      </c>
    </row>
    <row r="33" spans="1:8" x14ac:dyDescent="0.35">
      <c r="A33" s="1"/>
      <c r="C33" s="2"/>
      <c r="D33" s="2"/>
      <c r="E33" s="2"/>
      <c r="F33" s="2"/>
      <c r="G33" s="2"/>
      <c r="H33" s="2"/>
    </row>
    <row r="34" spans="1:8" x14ac:dyDescent="0.35">
      <c r="A34" s="1"/>
      <c r="B34" s="1" t="s">
        <v>36</v>
      </c>
      <c r="C34" s="2">
        <f>3471554-9424248</f>
        <v>-5952694</v>
      </c>
      <c r="D34" s="2">
        <f>3328996-10305809</f>
        <v>-6976813</v>
      </c>
      <c r="E34" s="2">
        <f>3538996-11115809</f>
        <v>-7576813</v>
      </c>
      <c r="F34" s="2">
        <f>3456920-10951355</f>
        <v>-7494435</v>
      </c>
      <c r="G34" s="2">
        <f>4094187-11394381</f>
        <v>-7300194</v>
      </c>
    </row>
    <row r="35" spans="1:8" x14ac:dyDescent="0.35">
      <c r="A35" s="1"/>
      <c r="C35" s="2"/>
      <c r="D35" s="2"/>
      <c r="E35" s="2"/>
      <c r="F35" s="2"/>
      <c r="G35" s="2"/>
    </row>
    <row r="36" spans="1:8" x14ac:dyDescent="0.35">
      <c r="A36" s="1"/>
      <c r="B36" t="s">
        <v>33</v>
      </c>
      <c r="C36" s="2">
        <v>7519008</v>
      </c>
      <c r="D36" s="2">
        <v>7955641</v>
      </c>
      <c r="E36" s="2">
        <v>7955641</v>
      </c>
      <c r="F36" s="2">
        <v>7955641</v>
      </c>
      <c r="G36" s="2">
        <v>8006895</v>
      </c>
    </row>
    <row r="37" spans="1:8" x14ac:dyDescent="0.35">
      <c r="A37" s="1"/>
      <c r="B37" t="s">
        <v>29</v>
      </c>
      <c r="C37" s="2">
        <v>-225504</v>
      </c>
      <c r="D37" s="2">
        <v>-238669</v>
      </c>
      <c r="E37" s="2">
        <v>-238669</v>
      </c>
      <c r="F37" s="2">
        <v>-238669</v>
      </c>
      <c r="G37" s="2">
        <v>-240206.85</v>
      </c>
    </row>
    <row r="38" spans="1:8" x14ac:dyDescent="0.35">
      <c r="A38" s="1"/>
      <c r="B38" t="s">
        <v>6</v>
      </c>
      <c r="C38" s="2">
        <v>391066</v>
      </c>
      <c r="D38" s="2">
        <v>250000</v>
      </c>
      <c r="E38" s="2">
        <v>400000</v>
      </c>
      <c r="F38" s="2">
        <v>412000</v>
      </c>
      <c r="G38" s="2">
        <v>348000</v>
      </c>
    </row>
    <row r="39" spans="1:8" x14ac:dyDescent="0.35">
      <c r="A39" s="1"/>
      <c r="B39" t="s">
        <v>7</v>
      </c>
      <c r="C39" s="2">
        <v>86325</v>
      </c>
      <c r="D39" s="2">
        <v>90000</v>
      </c>
      <c r="E39" s="2">
        <v>140000</v>
      </c>
      <c r="F39" s="2">
        <v>179000</v>
      </c>
      <c r="G39" s="2">
        <v>120000</v>
      </c>
    </row>
    <row r="40" spans="1:8" x14ac:dyDescent="0.35">
      <c r="A40" s="1"/>
      <c r="B40" t="s">
        <v>8</v>
      </c>
      <c r="C40" s="2">
        <v>385404</v>
      </c>
      <c r="D40" s="2">
        <v>35000</v>
      </c>
      <c r="E40" s="5">
        <v>245000</v>
      </c>
      <c r="F40" s="2">
        <v>221907</v>
      </c>
      <c r="G40" s="2">
        <v>425000</v>
      </c>
    </row>
    <row r="41" spans="1:8" x14ac:dyDescent="0.35">
      <c r="A41" s="1"/>
      <c r="B41" t="s">
        <v>16</v>
      </c>
      <c r="C41" s="4">
        <v>-1080</v>
      </c>
      <c r="D41" s="4">
        <v>-5000</v>
      </c>
      <c r="E41" s="4">
        <v>-5000</v>
      </c>
      <c r="F41" s="4">
        <v>-5500</v>
      </c>
      <c r="G41" s="4">
        <v>-5000</v>
      </c>
    </row>
    <row r="42" spans="1:8" x14ac:dyDescent="0.35">
      <c r="A42" s="1"/>
      <c r="B42" s="1" t="s">
        <v>37</v>
      </c>
      <c r="C42" s="5">
        <f>SUM(C36:C41)</f>
        <v>8155219</v>
      </c>
      <c r="D42" s="5">
        <f t="shared" ref="D42:G42" si="0">SUM(D36:D41)</f>
        <v>8086972</v>
      </c>
      <c r="E42" s="2">
        <f>SUM(E36:E41)</f>
        <v>8496972</v>
      </c>
      <c r="F42" s="5">
        <f t="shared" si="0"/>
        <v>8524379</v>
      </c>
      <c r="G42" s="5">
        <f t="shared" si="0"/>
        <v>8654688.1500000004</v>
      </c>
    </row>
    <row r="43" spans="1:8" x14ac:dyDescent="0.35">
      <c r="A43" s="1"/>
      <c r="C43" s="2"/>
      <c r="D43" s="2"/>
      <c r="E43" s="2"/>
      <c r="F43" s="2"/>
      <c r="G43" s="2"/>
    </row>
    <row r="44" spans="1:8" x14ac:dyDescent="0.35">
      <c r="A44" s="1"/>
      <c r="B44" t="s">
        <v>30</v>
      </c>
      <c r="C44" s="2">
        <f>+C34+C42</f>
        <v>2202525</v>
      </c>
      <c r="D44" s="2">
        <f t="shared" ref="D44:G44" si="1">+D34+D42</f>
        <v>1110159</v>
      </c>
      <c r="E44" s="2">
        <f t="shared" si="1"/>
        <v>920159</v>
      </c>
      <c r="F44" s="2">
        <f t="shared" si="1"/>
        <v>1029944</v>
      </c>
      <c r="G44" s="2">
        <f t="shared" si="1"/>
        <v>1354494.1500000004</v>
      </c>
    </row>
    <row r="45" spans="1:8" x14ac:dyDescent="0.35">
      <c r="A45" s="1"/>
      <c r="C45" s="2"/>
      <c r="D45" s="2"/>
      <c r="F45" s="2"/>
      <c r="G45" s="2"/>
    </row>
    <row r="46" spans="1:8" x14ac:dyDescent="0.35">
      <c r="A46" s="1" t="s">
        <v>41</v>
      </c>
      <c r="B46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Waldes</dc:creator>
  <cp:lastModifiedBy>Amy Waldes</cp:lastModifiedBy>
  <dcterms:created xsi:type="dcterms:W3CDTF">2019-01-23T22:44:52Z</dcterms:created>
  <dcterms:modified xsi:type="dcterms:W3CDTF">2020-09-04T19:07:31Z</dcterms:modified>
</cp:coreProperties>
</file>